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fischer41\Desktop\"/>
    </mc:Choice>
  </mc:AlternateContent>
  <bookViews>
    <workbookView xWindow="0" yWindow="0" windowWidth="24000" windowHeight="9600"/>
  </bookViews>
  <sheets>
    <sheet name="Thermal Expansion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G32" i="1"/>
  <c r="D32" i="1"/>
  <c r="C32" i="1"/>
  <c r="B32" i="1"/>
  <c r="C7" i="1" l="1"/>
  <c r="H19" i="1"/>
  <c r="I19" i="1"/>
  <c r="G19" i="1"/>
  <c r="H29" i="1"/>
  <c r="I29" i="1"/>
  <c r="G29" i="1"/>
  <c r="C29" i="1"/>
  <c r="D29" i="1"/>
  <c r="B29" i="1"/>
  <c r="J24" i="1"/>
  <c r="J25" i="1"/>
  <c r="J23" i="1"/>
  <c r="E24" i="1"/>
  <c r="E25" i="1"/>
  <c r="E23" i="1"/>
  <c r="C19" i="1"/>
  <c r="D19" i="1"/>
  <c r="B19" i="1"/>
  <c r="J14" i="1"/>
  <c r="J15" i="1"/>
  <c r="J13" i="1"/>
  <c r="E14" i="1"/>
  <c r="E15" i="1"/>
  <c r="E13" i="1"/>
  <c r="G6" i="1"/>
  <c r="G5" i="1"/>
  <c r="E29" i="1" l="1"/>
  <c r="J29" i="1"/>
  <c r="J19" i="1"/>
  <c r="G36" i="1"/>
  <c r="E19" i="1"/>
  <c r="B36" i="1"/>
  <c r="C36" i="1"/>
  <c r="H36" i="1"/>
  <c r="J32" i="1" l="1"/>
  <c r="J36" i="1" s="1"/>
  <c r="I36" i="1"/>
  <c r="E32" i="1"/>
  <c r="E36" i="1" s="1"/>
  <c r="D36" i="1"/>
</calcChain>
</file>

<file path=xl/sharedStrings.xml><?xml version="1.0" encoding="utf-8"?>
<sst xmlns="http://schemas.openxmlformats.org/spreadsheetml/2006/main" count="91" uniqueCount="36">
  <si>
    <t>Temperature Measurements (°C)</t>
  </si>
  <si>
    <t>Room=</t>
  </si>
  <si>
    <t>Water=</t>
  </si>
  <si>
    <t>Brass=</t>
  </si>
  <si>
    <t>Aluminum=</t>
  </si>
  <si>
    <t>Brass Measurements</t>
  </si>
  <si>
    <t>Length</t>
  </si>
  <si>
    <t>Height</t>
  </si>
  <si>
    <t>Width</t>
  </si>
  <si>
    <t>Final Measured Dimensions (m)</t>
  </si>
  <si>
    <t>Initial Measured Dimensions (m)</t>
  </si>
  <si>
    <t>Final Measured</t>
  </si>
  <si>
    <r>
      <t xml:space="preserve"> Volume (m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)</t>
    </r>
  </si>
  <si>
    <t>Final Predicted Dimensions (m)</t>
  </si>
  <si>
    <t>Final Predicted</t>
  </si>
  <si>
    <t>Initial</t>
  </si>
  <si>
    <r>
      <t>Volume (m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)</t>
    </r>
  </si>
  <si>
    <t>% Error Calculations</t>
  </si>
  <si>
    <t>Aluminum Measurements</t>
  </si>
  <si>
    <t>Final</t>
  </si>
  <si>
    <t>Average of Initial Measurements</t>
  </si>
  <si>
    <t>Average of Final Measurements</t>
  </si>
  <si>
    <t>Answers to Questions</t>
  </si>
  <si>
    <t>Question 1</t>
  </si>
  <si>
    <t>Question 2</t>
  </si>
  <si>
    <t>Question 3</t>
  </si>
  <si>
    <t xml:space="preserve">Lab Partner Names: </t>
  </si>
  <si>
    <t>Coefficients of Linear Expansion, α (1/°C)</t>
  </si>
  <si>
    <t>ΔT Sample (°C)=</t>
  </si>
  <si>
    <t>Charity Fischer</t>
  </si>
  <si>
    <t>Carl Gerstorff</t>
  </si>
  <si>
    <t>The micrometers are identical except for the size. The way to improve them would to use digital ones instead</t>
  </si>
  <si>
    <t>Because brass is mostly made of copper, but also zinc and tin.</t>
  </si>
  <si>
    <t>It would decalibrate it, certainly, but whether it would read small or large for the sample is unknown due to many variables.</t>
  </si>
  <si>
    <t>Joe Forti</t>
  </si>
  <si>
    <t>Ali Alabbad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</si>
</sst>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7" formatCode="0.0000%"/>
    <numFmt numFmtId="172" formatCode="0.0000"/>
    <numFmt numFmtId="174" formatCode="0.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/>
    </xf>
    <xf numFmtId="167" fontId="1" fillId="0" borderId="6" xfId="1" applyNumberFormat="1" applyFont="1" applyBorder="1" applyAlignment="1">
      <alignment horizontal="center"/>
    </xf>
    <xf numFmtId="167" fontId="1" fillId="0" borderId="7" xfId="1" applyNumberFormat="1" applyFont="1" applyBorder="1" applyAlignment="1">
      <alignment horizontal="center"/>
    </xf>
    <xf numFmtId="172" fontId="1" fillId="0" borderId="4" xfId="0" applyNumberFormat="1" applyFont="1" applyBorder="1" applyAlignment="1">
      <alignment horizontal="center"/>
    </xf>
    <xf numFmtId="172" fontId="1" fillId="0" borderId="7" xfId="0" applyNumberFormat="1" applyFont="1" applyBorder="1" applyAlignment="1">
      <alignment horizontal="center"/>
    </xf>
    <xf numFmtId="172" fontId="1" fillId="0" borderId="0" xfId="0" applyNumberFormat="1" applyFont="1" applyBorder="1" applyAlignment="1">
      <alignment horizontal="center"/>
    </xf>
    <xf numFmtId="172" fontId="1" fillId="0" borderId="8" xfId="0" applyNumberFormat="1" applyFont="1" applyBorder="1" applyAlignment="1">
      <alignment horizontal="center"/>
    </xf>
    <xf numFmtId="172" fontId="1" fillId="0" borderId="6" xfId="0" applyNumberFormat="1" applyFont="1" applyBorder="1" applyAlignment="1">
      <alignment horizontal="center"/>
    </xf>
    <xf numFmtId="172" fontId="1" fillId="0" borderId="5" xfId="0" applyNumberFormat="1" applyFont="1" applyBorder="1" applyAlignment="1">
      <alignment horizontal="center"/>
    </xf>
    <xf numFmtId="167" fontId="1" fillId="0" borderId="8" xfId="1" applyNumberFormat="1" applyFont="1" applyBorder="1" applyAlignment="1">
      <alignment horizontal="center"/>
    </xf>
    <xf numFmtId="9" fontId="1" fillId="0" borderId="0" xfId="1" applyFont="1" applyBorder="1"/>
    <xf numFmtId="10" fontId="1" fillId="0" borderId="0" xfId="1" applyNumberFormat="1" applyFont="1" applyBorder="1"/>
    <xf numFmtId="174" fontId="1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0"/>
  <sheetViews>
    <sheetView tabSelected="1" topLeftCell="A16" zoomScaleNormal="100" workbookViewId="0">
      <selection activeCell="E38" sqref="E38"/>
    </sheetView>
  </sheetViews>
  <sheetFormatPr defaultRowHeight="15" x14ac:dyDescent="0.25"/>
  <cols>
    <col min="2" max="2" width="16.85546875" bestFit="1" customWidth="1"/>
    <col min="3" max="5" width="15.5703125" customWidth="1"/>
    <col min="6" max="6" width="18.42578125" customWidth="1"/>
    <col min="7" max="27" width="15.5703125" customWidth="1"/>
  </cols>
  <sheetData>
    <row r="1" spans="2:16" s="1" customFormat="1" ht="19.5" thickBot="1" x14ac:dyDescent="0.35">
      <c r="B1" s="48" t="s">
        <v>26</v>
      </c>
      <c r="C1" s="50"/>
      <c r="D1" s="41" t="s">
        <v>35</v>
      </c>
      <c r="E1" s="42"/>
      <c r="F1" s="43" t="s">
        <v>29</v>
      </c>
      <c r="G1" s="44"/>
      <c r="H1" s="43" t="s">
        <v>34</v>
      </c>
      <c r="I1" s="44"/>
      <c r="J1" s="43" t="s">
        <v>30</v>
      </c>
      <c r="K1" s="44"/>
    </row>
    <row r="2" spans="2:16" s="1" customFormat="1" ht="15" hidden="1" customHeight="1" thickBot="1" x14ac:dyDescent="0.3">
      <c r="B2" s="19"/>
      <c r="C2" s="20"/>
      <c r="D2" s="25"/>
      <c r="E2" s="26"/>
      <c r="F2" s="25"/>
      <c r="G2" s="26"/>
      <c r="H2" s="25"/>
      <c r="I2" s="26"/>
      <c r="J2" s="25"/>
      <c r="K2" s="26"/>
    </row>
    <row r="3" spans="2:16" s="1" customFormat="1" ht="15" customHeight="1" thickBot="1" x14ac:dyDescent="0.3"/>
    <row r="4" spans="2:16" s="3" customFormat="1" ht="19.5" thickBot="1" x14ac:dyDescent="0.35">
      <c r="B4" s="48" t="s">
        <v>0</v>
      </c>
      <c r="C4" s="49"/>
      <c r="D4" s="50"/>
      <c r="F4" s="48" t="s">
        <v>27</v>
      </c>
      <c r="G4" s="49"/>
      <c r="H4" s="50"/>
      <c r="L4" s="27" t="s">
        <v>22</v>
      </c>
      <c r="M4" s="28"/>
      <c r="N4" s="28"/>
      <c r="O4" s="28"/>
      <c r="P4" s="29"/>
    </row>
    <row r="5" spans="2:16" s="3" customFormat="1" ht="15.75" thickBot="1" x14ac:dyDescent="0.3">
      <c r="B5" s="4" t="s">
        <v>1</v>
      </c>
      <c r="C5" s="36">
        <v>21.7</v>
      </c>
      <c r="D5" s="37"/>
      <c r="F5" s="4" t="s">
        <v>3</v>
      </c>
      <c r="G5" s="36">
        <f>19*10^-6</f>
        <v>1.8999999999999998E-5</v>
      </c>
      <c r="H5" s="37"/>
      <c r="L5" s="38"/>
      <c r="M5" s="39"/>
      <c r="N5" s="39"/>
      <c r="O5" s="39"/>
      <c r="P5" s="40"/>
    </row>
    <row r="6" spans="2:16" s="3" customFormat="1" ht="19.5" thickBot="1" x14ac:dyDescent="0.35">
      <c r="B6" s="4" t="s">
        <v>2</v>
      </c>
      <c r="C6" s="36">
        <v>99.8</v>
      </c>
      <c r="D6" s="37"/>
      <c r="F6" s="5" t="s">
        <v>4</v>
      </c>
      <c r="G6" s="34">
        <f>25*10^-6</f>
        <v>2.4999999999999998E-5</v>
      </c>
      <c r="H6" s="35"/>
      <c r="L6" s="27" t="s">
        <v>23</v>
      </c>
      <c r="M6" s="28"/>
      <c r="N6" s="28"/>
      <c r="O6" s="28"/>
      <c r="P6" s="29"/>
    </row>
    <row r="7" spans="2:16" s="3" customFormat="1" ht="15.75" thickBot="1" x14ac:dyDescent="0.3">
      <c r="B7" s="5" t="s">
        <v>28</v>
      </c>
      <c r="C7" s="34">
        <f>C6-C5</f>
        <v>78.099999999999994</v>
      </c>
      <c r="D7" s="35"/>
      <c r="L7" s="54" t="s">
        <v>31</v>
      </c>
      <c r="M7" s="55"/>
      <c r="N7" s="55"/>
      <c r="O7" s="55"/>
      <c r="P7" s="56"/>
    </row>
    <row r="8" spans="2:16" s="3" customFormat="1" ht="15" customHeight="1" x14ac:dyDescent="0.25">
      <c r="G8" s="11"/>
      <c r="H8" s="11"/>
      <c r="I8" s="11"/>
      <c r="J8" s="11"/>
      <c r="K8" s="11"/>
      <c r="L8" s="54"/>
      <c r="M8" s="55"/>
      <c r="N8" s="55"/>
      <c r="O8" s="55"/>
      <c r="P8" s="56"/>
    </row>
    <row r="9" spans="2:16" s="3" customFormat="1" ht="15" customHeight="1" thickBot="1" x14ac:dyDescent="0.3">
      <c r="G9" s="11"/>
      <c r="H9" s="11"/>
      <c r="I9" s="11"/>
      <c r="J9" s="11"/>
      <c r="K9" s="11"/>
      <c r="L9" s="54"/>
      <c r="M9" s="55"/>
      <c r="N9" s="55"/>
      <c r="O9" s="55"/>
      <c r="P9" s="56"/>
    </row>
    <row r="10" spans="2:16" s="3" customFormat="1" ht="19.5" thickBot="1" x14ac:dyDescent="0.35">
      <c r="B10" s="27" t="s">
        <v>5</v>
      </c>
      <c r="C10" s="28"/>
      <c r="D10" s="28"/>
      <c r="E10" s="29"/>
      <c r="G10" s="27" t="s">
        <v>18</v>
      </c>
      <c r="H10" s="28"/>
      <c r="I10" s="28"/>
      <c r="J10" s="29"/>
      <c r="K10" s="11"/>
      <c r="L10" s="54"/>
      <c r="M10" s="55"/>
      <c r="N10" s="55"/>
      <c r="O10" s="55"/>
      <c r="P10" s="56"/>
    </row>
    <row r="11" spans="2:16" s="3" customFormat="1" x14ac:dyDescent="0.25">
      <c r="B11" s="30" t="s">
        <v>10</v>
      </c>
      <c r="C11" s="31"/>
      <c r="D11" s="31"/>
      <c r="E11" s="7" t="s">
        <v>15</v>
      </c>
      <c r="G11" s="30" t="s">
        <v>10</v>
      </c>
      <c r="H11" s="31"/>
      <c r="I11" s="31"/>
      <c r="J11" s="7" t="s">
        <v>15</v>
      </c>
      <c r="K11" s="11"/>
      <c r="L11" s="54"/>
      <c r="M11" s="55"/>
      <c r="N11" s="55"/>
      <c r="O11" s="55"/>
      <c r="P11" s="56"/>
    </row>
    <row r="12" spans="2:16" s="3" customFormat="1" ht="17.25" x14ac:dyDescent="0.25">
      <c r="B12" s="6" t="s">
        <v>6</v>
      </c>
      <c r="C12" s="8" t="s">
        <v>7</v>
      </c>
      <c r="D12" s="8" t="s">
        <v>8</v>
      </c>
      <c r="E12" s="9" t="s">
        <v>16</v>
      </c>
      <c r="G12" s="6" t="s">
        <v>6</v>
      </c>
      <c r="H12" s="8" t="s">
        <v>7</v>
      </c>
      <c r="I12" s="8" t="s">
        <v>8</v>
      </c>
      <c r="J12" s="9" t="s">
        <v>16</v>
      </c>
      <c r="K12" s="11"/>
      <c r="L12" s="54"/>
      <c r="M12" s="55"/>
      <c r="N12" s="55"/>
      <c r="O12" s="55"/>
      <c r="P12" s="56"/>
    </row>
    <row r="13" spans="2:16" s="3" customFormat="1" ht="15" customHeight="1" x14ac:dyDescent="0.25">
      <c r="B13" s="21">
        <v>0.20030000000000001</v>
      </c>
      <c r="C13" s="22">
        <v>0.26250000000000001</v>
      </c>
      <c r="D13" s="22">
        <v>0.1636</v>
      </c>
      <c r="E13" s="60">
        <f>B13*C13*D13</f>
        <v>8.6018834999999991E-3</v>
      </c>
      <c r="G13" s="21">
        <v>0.31740000000000002</v>
      </c>
      <c r="H13" s="22">
        <v>0.45829999999999999</v>
      </c>
      <c r="I13" s="22">
        <v>0.161</v>
      </c>
      <c r="J13" s="60">
        <f>G13*H13*I13</f>
        <v>2.3419771620000002E-2</v>
      </c>
      <c r="K13" s="11"/>
      <c r="L13" s="54"/>
      <c r="M13" s="55"/>
      <c r="N13" s="55"/>
      <c r="O13" s="55"/>
      <c r="P13" s="56"/>
    </row>
    <row r="14" spans="2:16" s="3" customFormat="1" ht="15" customHeight="1" x14ac:dyDescent="0.25">
      <c r="B14" s="21">
        <v>0.20030000000000001</v>
      </c>
      <c r="C14" s="22">
        <v>0.2626</v>
      </c>
      <c r="D14" s="22">
        <v>0.16350000000000001</v>
      </c>
      <c r="E14" s="60">
        <f t="shared" ref="E14:E15" si="0">B14*C14*D14</f>
        <v>8.5999005300000011E-3</v>
      </c>
      <c r="G14" s="21">
        <v>0.3175</v>
      </c>
      <c r="H14" s="22">
        <v>0.45829999999999999</v>
      </c>
      <c r="I14" s="22">
        <v>0.1605</v>
      </c>
      <c r="J14" s="60">
        <f t="shared" ref="J14:J15" si="1">G14*H14*I14</f>
        <v>2.3354395125000003E-2</v>
      </c>
      <c r="K14" s="11"/>
      <c r="L14" s="54"/>
      <c r="M14" s="55"/>
      <c r="N14" s="55"/>
      <c r="O14" s="55"/>
      <c r="P14" s="56"/>
    </row>
    <row r="15" spans="2:16" s="3" customFormat="1" ht="15" customHeight="1" thickBot="1" x14ac:dyDescent="0.3">
      <c r="B15" s="23">
        <v>0.20039999999999999</v>
      </c>
      <c r="C15" s="24">
        <v>0.2626</v>
      </c>
      <c r="D15" s="24">
        <v>0.1636</v>
      </c>
      <c r="E15" s="53">
        <f t="shared" si="0"/>
        <v>8.6094565439999993E-3</v>
      </c>
      <c r="G15" s="23">
        <v>0.31740000000000002</v>
      </c>
      <c r="H15" s="24">
        <v>0.45829999999999999</v>
      </c>
      <c r="I15" s="24">
        <v>0.161</v>
      </c>
      <c r="J15" s="53">
        <f t="shared" si="1"/>
        <v>2.3419771620000002E-2</v>
      </c>
      <c r="K15" s="11"/>
      <c r="L15" s="57"/>
      <c r="M15" s="58"/>
      <c r="N15" s="58"/>
      <c r="O15" s="58"/>
      <c r="P15" s="59"/>
    </row>
    <row r="16" spans="2:16" s="3" customFormat="1" ht="15" customHeight="1" thickBot="1" x14ac:dyDescent="0.35">
      <c r="B16" s="13"/>
      <c r="C16" s="14"/>
      <c r="D16" s="14"/>
      <c r="E16" s="15"/>
      <c r="G16" s="13"/>
      <c r="H16" s="14"/>
      <c r="I16" s="14"/>
      <c r="J16" s="15"/>
      <c r="K16" s="11"/>
      <c r="L16" s="27" t="s">
        <v>24</v>
      </c>
      <c r="M16" s="28"/>
      <c r="N16" s="28"/>
      <c r="O16" s="28"/>
      <c r="P16" s="29"/>
    </row>
    <row r="17" spans="2:16" s="3" customFormat="1" x14ac:dyDescent="0.25">
      <c r="B17" s="30" t="s">
        <v>20</v>
      </c>
      <c r="C17" s="31"/>
      <c r="D17" s="31"/>
      <c r="E17" s="7" t="s">
        <v>15</v>
      </c>
      <c r="G17" s="30" t="s">
        <v>20</v>
      </c>
      <c r="H17" s="31"/>
      <c r="I17" s="31"/>
      <c r="J17" s="7" t="s">
        <v>15</v>
      </c>
      <c r="K17" s="11"/>
      <c r="L17" s="54" t="s">
        <v>32</v>
      </c>
      <c r="M17" s="55"/>
      <c r="N17" s="55"/>
      <c r="O17" s="55"/>
      <c r="P17" s="56"/>
    </row>
    <row r="18" spans="2:16" s="3" customFormat="1" ht="17.25" x14ac:dyDescent="0.25">
      <c r="B18" s="6" t="s">
        <v>6</v>
      </c>
      <c r="C18" s="8" t="s">
        <v>7</v>
      </c>
      <c r="D18" s="8" t="s">
        <v>8</v>
      </c>
      <c r="E18" s="9" t="s">
        <v>16</v>
      </c>
      <c r="G18" s="6" t="s">
        <v>6</v>
      </c>
      <c r="H18" s="8" t="s">
        <v>7</v>
      </c>
      <c r="I18" s="8" t="s">
        <v>8</v>
      </c>
      <c r="J18" s="9" t="s">
        <v>16</v>
      </c>
      <c r="K18" s="11"/>
      <c r="L18" s="54"/>
      <c r="M18" s="55"/>
      <c r="N18" s="55"/>
      <c r="O18" s="55"/>
      <c r="P18" s="56"/>
    </row>
    <row r="19" spans="2:16" s="3" customFormat="1" ht="15" customHeight="1" thickBot="1" x14ac:dyDescent="0.3">
      <c r="B19" s="51">
        <f>AVERAGE(B13:B15)</f>
        <v>0.20033333333333334</v>
      </c>
      <c r="C19" s="52">
        <f t="shared" ref="C19:E19" si="2">AVERAGE(C13:C15)</f>
        <v>0.26256666666666667</v>
      </c>
      <c r="D19" s="52">
        <f t="shared" si="2"/>
        <v>0.16356666666666667</v>
      </c>
      <c r="E19" s="53">
        <f t="shared" si="2"/>
        <v>8.6037468579999998E-3</v>
      </c>
      <c r="G19" s="51">
        <f>AVERAGE(G13:G15)</f>
        <v>0.31743333333333335</v>
      </c>
      <c r="H19" s="52">
        <f t="shared" ref="H19:J19" si="3">AVERAGE(H13:H15)</f>
        <v>0.45829999999999999</v>
      </c>
      <c r="I19" s="52">
        <f t="shared" si="3"/>
        <v>0.16083333333333336</v>
      </c>
      <c r="J19" s="53">
        <f t="shared" si="3"/>
        <v>2.3397979455000006E-2</v>
      </c>
      <c r="K19" s="11"/>
      <c r="L19" s="54"/>
      <c r="M19" s="55"/>
      <c r="N19" s="55"/>
      <c r="O19" s="55"/>
      <c r="P19" s="56"/>
    </row>
    <row r="20" spans="2:16" s="3" customFormat="1" ht="15" customHeight="1" thickBot="1" x14ac:dyDescent="0.3">
      <c r="B20" s="10"/>
      <c r="C20" s="11"/>
      <c r="D20" s="11"/>
      <c r="E20" s="12"/>
      <c r="G20" s="10"/>
      <c r="H20" s="11"/>
      <c r="I20" s="11"/>
      <c r="J20" s="12"/>
      <c r="K20" s="11"/>
      <c r="L20" s="54"/>
      <c r="M20" s="55"/>
      <c r="N20" s="55"/>
      <c r="O20" s="55"/>
      <c r="P20" s="56"/>
    </row>
    <row r="21" spans="2:16" s="3" customFormat="1" ht="15" customHeight="1" x14ac:dyDescent="0.25">
      <c r="B21" s="30" t="s">
        <v>9</v>
      </c>
      <c r="C21" s="31"/>
      <c r="D21" s="31"/>
      <c r="E21" s="7" t="s">
        <v>11</v>
      </c>
      <c r="G21" s="30" t="s">
        <v>9</v>
      </c>
      <c r="H21" s="31"/>
      <c r="I21" s="31"/>
      <c r="J21" s="7" t="s">
        <v>11</v>
      </c>
      <c r="K21" s="11"/>
      <c r="L21" s="54"/>
      <c r="M21" s="55"/>
      <c r="N21" s="55"/>
      <c r="O21" s="55"/>
      <c r="P21" s="56"/>
    </row>
    <row r="22" spans="2:16" s="3" customFormat="1" ht="17.25" x14ac:dyDescent="0.25">
      <c r="B22" s="6" t="s">
        <v>6</v>
      </c>
      <c r="C22" s="8" t="s">
        <v>7</v>
      </c>
      <c r="D22" s="8" t="s">
        <v>8</v>
      </c>
      <c r="E22" s="9" t="s">
        <v>16</v>
      </c>
      <c r="G22" s="6" t="s">
        <v>6</v>
      </c>
      <c r="H22" s="8" t="s">
        <v>7</v>
      </c>
      <c r="I22" s="8" t="s">
        <v>8</v>
      </c>
      <c r="J22" s="9" t="s">
        <v>16</v>
      </c>
      <c r="K22" s="11"/>
      <c r="L22" s="54"/>
      <c r="M22" s="55"/>
      <c r="N22" s="55"/>
      <c r="O22" s="55"/>
      <c r="P22" s="56"/>
    </row>
    <row r="23" spans="2:16" s="3" customFormat="1" ht="15" customHeight="1" x14ac:dyDescent="0.25">
      <c r="B23" s="21">
        <v>0.2006</v>
      </c>
      <c r="C23" s="22">
        <v>0.26279999999999998</v>
      </c>
      <c r="D23" s="22">
        <v>0.1638</v>
      </c>
      <c r="E23" s="68">
        <f>B23*C23*D23</f>
        <v>8.6351559839999998E-3</v>
      </c>
      <c r="F23" s="11"/>
      <c r="G23" s="21">
        <v>0.31840000000000002</v>
      </c>
      <c r="H23" s="22">
        <v>0.49409999999999998</v>
      </c>
      <c r="I23" s="22">
        <v>0.16700000000000001</v>
      </c>
      <c r="J23" s="68">
        <f>G23*H23*I23</f>
        <v>2.6272680480000001E-2</v>
      </c>
      <c r="K23" s="11"/>
      <c r="L23" s="54"/>
      <c r="M23" s="55"/>
      <c r="N23" s="55"/>
      <c r="O23" s="55"/>
      <c r="P23" s="56"/>
    </row>
    <row r="24" spans="2:16" s="3" customFormat="1" ht="15" customHeight="1" x14ac:dyDescent="0.25">
      <c r="B24" s="21">
        <v>0.2006</v>
      </c>
      <c r="C24" s="22">
        <v>0.26279999999999998</v>
      </c>
      <c r="D24" s="22">
        <v>0.1638</v>
      </c>
      <c r="E24" s="68">
        <f t="shared" ref="E24:E25" si="4">B24*C24*D24</f>
        <v>8.6351559839999998E-3</v>
      </c>
      <c r="F24" s="11"/>
      <c r="G24" s="21">
        <v>0.31809999999999999</v>
      </c>
      <c r="H24" s="22">
        <v>0.49399999999999999</v>
      </c>
      <c r="I24" s="22">
        <v>0.16800000000000001</v>
      </c>
      <c r="J24" s="68">
        <f t="shared" ref="J24:J25" si="5">G24*H24*I24</f>
        <v>2.63997552E-2</v>
      </c>
      <c r="K24" s="11"/>
      <c r="L24" s="54"/>
      <c r="M24" s="55"/>
      <c r="N24" s="55"/>
      <c r="O24" s="55"/>
      <c r="P24" s="56"/>
    </row>
    <row r="25" spans="2:16" s="3" customFormat="1" ht="15" customHeight="1" thickBot="1" x14ac:dyDescent="0.3">
      <c r="B25" s="23">
        <v>0.20069999999999999</v>
      </c>
      <c r="C25" s="24">
        <v>0.26279999999999998</v>
      </c>
      <c r="D25" s="24">
        <v>0.1638</v>
      </c>
      <c r="E25" s="66">
        <f t="shared" si="4"/>
        <v>8.639460647999999E-3</v>
      </c>
      <c r="G25" s="23">
        <v>0.31900000000000001</v>
      </c>
      <c r="H25" s="24">
        <v>0.49409999999999998</v>
      </c>
      <c r="I25" s="24">
        <v>0.16800000000000001</v>
      </c>
      <c r="J25" s="66">
        <f t="shared" si="5"/>
        <v>2.6479807200000004E-2</v>
      </c>
      <c r="K25" s="11"/>
      <c r="L25" s="57"/>
      <c r="M25" s="58"/>
      <c r="N25" s="58"/>
      <c r="O25" s="58"/>
      <c r="P25" s="59"/>
    </row>
    <row r="26" spans="2:16" s="3" customFormat="1" ht="15" customHeight="1" thickBot="1" x14ac:dyDescent="0.35">
      <c r="B26" s="13"/>
      <c r="C26" s="14"/>
      <c r="D26" s="14"/>
      <c r="E26" s="15"/>
      <c r="G26" s="13"/>
      <c r="H26" s="14"/>
      <c r="I26" s="14"/>
      <c r="J26" s="15"/>
      <c r="K26" s="11"/>
      <c r="L26" s="45" t="s">
        <v>25</v>
      </c>
      <c r="M26" s="46"/>
      <c r="N26" s="46"/>
      <c r="O26" s="46"/>
      <c r="P26" s="47"/>
    </row>
    <row r="27" spans="2:16" s="3" customFormat="1" ht="15" customHeight="1" x14ac:dyDescent="0.25">
      <c r="B27" s="30" t="s">
        <v>21</v>
      </c>
      <c r="C27" s="31"/>
      <c r="D27" s="31"/>
      <c r="E27" s="7" t="s">
        <v>19</v>
      </c>
      <c r="G27" s="30" t="s">
        <v>21</v>
      </c>
      <c r="H27" s="31"/>
      <c r="I27" s="31"/>
      <c r="J27" s="7" t="s">
        <v>19</v>
      </c>
      <c r="K27" s="11"/>
      <c r="L27" s="54" t="s">
        <v>33</v>
      </c>
      <c r="M27" s="55"/>
      <c r="N27" s="55"/>
      <c r="O27" s="55"/>
      <c r="P27" s="56"/>
    </row>
    <row r="28" spans="2:16" s="3" customFormat="1" ht="15" customHeight="1" x14ac:dyDescent="0.25">
      <c r="B28" s="6" t="s">
        <v>6</v>
      </c>
      <c r="C28" s="8" t="s">
        <v>7</v>
      </c>
      <c r="D28" s="8" t="s">
        <v>8</v>
      </c>
      <c r="E28" s="9" t="s">
        <v>16</v>
      </c>
      <c r="G28" s="6" t="s">
        <v>6</v>
      </c>
      <c r="H28" s="8" t="s">
        <v>7</v>
      </c>
      <c r="I28" s="8" t="s">
        <v>8</v>
      </c>
      <c r="J28" s="9" t="s">
        <v>16</v>
      </c>
      <c r="K28" s="11"/>
      <c r="L28" s="54"/>
      <c r="M28" s="55"/>
      <c r="N28" s="55"/>
      <c r="O28" s="55"/>
      <c r="P28" s="56"/>
    </row>
    <row r="29" spans="2:16" s="3" customFormat="1" ht="15" customHeight="1" thickBot="1" x14ac:dyDescent="0.3">
      <c r="B29" s="63">
        <f>AVERAGE(B23:B25)</f>
        <v>0.20063333333333333</v>
      </c>
      <c r="C29" s="64">
        <f t="shared" ref="C29:D29" si="6">AVERAGE(C23:C25)</f>
        <v>0.26279999999999998</v>
      </c>
      <c r="D29" s="65">
        <f t="shared" si="6"/>
        <v>0.1638</v>
      </c>
      <c r="E29" s="66">
        <f>AVERAGE(E23:E25)</f>
        <v>8.6365908719999995E-3</v>
      </c>
      <c r="G29" s="63">
        <f>AVERAGE(G23:G25)</f>
        <v>0.31850000000000001</v>
      </c>
      <c r="H29" s="64">
        <f t="shared" ref="H29:J29" si="7">AVERAGE(H23:H25)</f>
        <v>0.49406666666666665</v>
      </c>
      <c r="I29" s="65">
        <f t="shared" si="7"/>
        <v>0.16766666666666666</v>
      </c>
      <c r="J29" s="66">
        <f t="shared" si="7"/>
        <v>2.638408096E-2</v>
      </c>
      <c r="K29" s="11"/>
      <c r="L29" s="54"/>
      <c r="M29" s="55"/>
      <c r="N29" s="55"/>
      <c r="O29" s="55"/>
      <c r="P29" s="56"/>
    </row>
    <row r="30" spans="2:16" s="3" customFormat="1" ht="15" customHeight="1" x14ac:dyDescent="0.25">
      <c r="B30" s="30" t="s">
        <v>13</v>
      </c>
      <c r="C30" s="31"/>
      <c r="D30" s="31"/>
      <c r="E30" s="7" t="s">
        <v>14</v>
      </c>
      <c r="G30" s="30" t="s">
        <v>13</v>
      </c>
      <c r="H30" s="31"/>
      <c r="I30" s="31"/>
      <c r="J30" s="7" t="s">
        <v>14</v>
      </c>
      <c r="K30" s="11"/>
      <c r="L30" s="54"/>
      <c r="M30" s="55"/>
      <c r="N30" s="55"/>
      <c r="O30" s="55"/>
      <c r="P30" s="56"/>
    </row>
    <row r="31" spans="2:16" s="3" customFormat="1" ht="17.25" x14ac:dyDescent="0.25">
      <c r="B31" s="6" t="s">
        <v>6</v>
      </c>
      <c r="C31" s="8" t="s">
        <v>7</v>
      </c>
      <c r="D31" s="8" t="s">
        <v>8</v>
      </c>
      <c r="E31" s="9" t="s">
        <v>12</v>
      </c>
      <c r="G31" s="6" t="s">
        <v>6</v>
      </c>
      <c r="H31" s="8" t="s">
        <v>7</v>
      </c>
      <c r="I31" s="8" t="s">
        <v>8</v>
      </c>
      <c r="J31" s="9" t="s">
        <v>12</v>
      </c>
      <c r="K31" s="11"/>
      <c r="L31" s="54"/>
      <c r="M31" s="55"/>
      <c r="N31" s="55"/>
      <c r="O31" s="55"/>
      <c r="P31" s="56"/>
    </row>
    <row r="32" spans="2:16" s="3" customFormat="1" ht="15" customHeight="1" thickBot="1" x14ac:dyDescent="0.3">
      <c r="B32" s="67">
        <f>(G5*B19*C7)+B19</f>
        <v>0.20063060796666668</v>
      </c>
      <c r="C32" s="64">
        <f>G5*C19*C7+C19</f>
        <v>0.26295628934333332</v>
      </c>
      <c r="D32" s="64">
        <f>G5*D19*C7+D19</f>
        <v>0.16380938324333333</v>
      </c>
      <c r="E32" s="66">
        <f>B32*C32*D32</f>
        <v>8.6421047692174617E-3</v>
      </c>
      <c r="G32" s="67">
        <f>G6*G19*C7+G19</f>
        <v>0.31805312191666668</v>
      </c>
      <c r="H32" s="64">
        <f>G6*H19*C7+H19</f>
        <v>0.45919483075</v>
      </c>
      <c r="I32" s="64">
        <f>G6*I19*C7+I19</f>
        <v>0.16114736041666669</v>
      </c>
      <c r="J32" s="66">
        <f>I32*H32*G32</f>
        <v>2.353530601320733E-2</v>
      </c>
      <c r="K32" s="11"/>
      <c r="L32" s="54"/>
      <c r="M32" s="55"/>
      <c r="N32" s="55"/>
      <c r="O32" s="55"/>
      <c r="P32" s="56"/>
    </row>
    <row r="33" spans="2:16" s="3" customFormat="1" ht="15" customHeight="1" thickBot="1" x14ac:dyDescent="0.3">
      <c r="B33" s="10"/>
      <c r="C33" s="11"/>
      <c r="D33" s="11"/>
      <c r="E33" s="12"/>
      <c r="G33" s="10"/>
      <c r="H33" s="11"/>
      <c r="I33" s="11"/>
      <c r="J33" s="12"/>
      <c r="K33" s="11"/>
      <c r="L33" s="54"/>
      <c r="M33" s="55"/>
      <c r="N33" s="55"/>
      <c r="O33" s="55"/>
      <c r="P33" s="56"/>
    </row>
    <row r="34" spans="2:16" s="1" customFormat="1" ht="15" customHeight="1" x14ac:dyDescent="0.25">
      <c r="B34" s="30" t="s">
        <v>17</v>
      </c>
      <c r="C34" s="31"/>
      <c r="D34" s="31"/>
      <c r="E34" s="33"/>
      <c r="G34" s="30" t="s">
        <v>17</v>
      </c>
      <c r="H34" s="31"/>
      <c r="I34" s="31"/>
      <c r="J34" s="33"/>
      <c r="K34" s="16"/>
      <c r="L34" s="54"/>
      <c r="M34" s="55"/>
      <c r="N34" s="55"/>
      <c r="O34" s="55"/>
      <c r="P34" s="56"/>
    </row>
    <row r="35" spans="2:16" s="1" customFormat="1" ht="17.25" x14ac:dyDescent="0.25">
      <c r="B35" s="6" t="s">
        <v>6</v>
      </c>
      <c r="C35" s="8" t="s">
        <v>7</v>
      </c>
      <c r="D35" s="8" t="s">
        <v>8</v>
      </c>
      <c r="E35" s="9" t="s">
        <v>12</v>
      </c>
      <c r="G35" s="6" t="s">
        <v>6</v>
      </c>
      <c r="H35" s="8" t="s">
        <v>7</v>
      </c>
      <c r="I35" s="8" t="s">
        <v>8</v>
      </c>
      <c r="J35" s="9" t="s">
        <v>12</v>
      </c>
      <c r="K35" s="16"/>
      <c r="L35" s="54"/>
      <c r="M35" s="55"/>
      <c r="N35" s="55"/>
      <c r="O35" s="55"/>
      <c r="P35" s="56"/>
    </row>
    <row r="36" spans="2:16" s="1" customFormat="1" ht="15" customHeight="1" thickBot="1" x14ac:dyDescent="0.3">
      <c r="B36" s="61">
        <f>ABS(((B29-B32)/B32))</f>
        <v>1.3584002432486591E-5</v>
      </c>
      <c r="C36" s="62">
        <f t="shared" ref="C36:E36" si="8">ABS(((C29-C32)/C32))</f>
        <v>5.9435484020416813E-4</v>
      </c>
      <c r="D36" s="62">
        <f t="shared" si="8"/>
        <v>5.7281476479213123E-5</v>
      </c>
      <c r="E36" s="69">
        <f t="shared" si="8"/>
        <v>6.3802712009489529E-4</v>
      </c>
      <c r="G36" s="61">
        <f>ABS(((G29-G32)/G32))</f>
        <v>1.4050422792278422E-3</v>
      </c>
      <c r="H36" s="62">
        <f t="shared" ref="H36:J36" si="9">ABS(((H29-H32)/H32))</f>
        <v>7.5941264102887873E-2</v>
      </c>
      <c r="I36" s="62">
        <f t="shared" si="9"/>
        <v>4.045555715677554E-2</v>
      </c>
      <c r="J36" s="69">
        <f t="shared" si="9"/>
        <v>0.12104261339087839</v>
      </c>
      <c r="K36" s="16"/>
      <c r="L36" s="57"/>
      <c r="M36" s="58"/>
      <c r="N36" s="58"/>
      <c r="O36" s="58"/>
      <c r="P36" s="59"/>
    </row>
    <row r="37" spans="2:16" s="1" customFormat="1" ht="15" customHeight="1" x14ac:dyDescent="0.25">
      <c r="G37" s="16"/>
      <c r="H37" s="16"/>
      <c r="I37" s="16"/>
      <c r="J37" s="16"/>
      <c r="K37" s="16"/>
    </row>
    <row r="38" spans="2:16" s="1" customFormat="1" ht="15" customHeight="1" x14ac:dyDescent="0.4">
      <c r="E38" s="72"/>
      <c r="F38" s="70"/>
      <c r="G38" s="70"/>
      <c r="H38" s="70"/>
      <c r="I38" s="70"/>
      <c r="J38" s="71"/>
      <c r="K38" s="16"/>
    </row>
    <row r="39" spans="2:16" s="1" customFormat="1" ht="13.9" x14ac:dyDescent="0.4">
      <c r="G39" s="16"/>
      <c r="H39" s="16"/>
      <c r="I39" s="16"/>
      <c r="J39" s="16"/>
      <c r="K39" s="16"/>
    </row>
    <row r="40" spans="2:16" s="1" customFormat="1" ht="13.9" x14ac:dyDescent="0.4">
      <c r="F40" s="3"/>
      <c r="G40" s="11"/>
      <c r="H40" s="11"/>
      <c r="I40" s="11"/>
      <c r="J40" s="11"/>
      <c r="K40" s="16"/>
    </row>
    <row r="41" spans="2:16" s="1" customFormat="1" ht="13.9" x14ac:dyDescent="0.4">
      <c r="F41" s="3"/>
      <c r="G41" s="32"/>
      <c r="H41" s="32"/>
      <c r="I41" s="32"/>
      <c r="J41" s="8"/>
      <c r="K41" s="16"/>
    </row>
    <row r="42" spans="2:16" s="2" customFormat="1" ht="15.75" x14ac:dyDescent="0.25">
      <c r="F42" s="3"/>
      <c r="G42" s="8"/>
      <c r="H42" s="8"/>
      <c r="I42" s="8"/>
      <c r="J42" s="8"/>
      <c r="K42" s="17"/>
    </row>
    <row r="43" spans="2:16" s="2" customFormat="1" ht="15.75" x14ac:dyDescent="0.25">
      <c r="F43" s="3"/>
      <c r="G43" s="11"/>
      <c r="H43" s="11"/>
      <c r="I43" s="11"/>
      <c r="J43" s="11"/>
      <c r="K43" s="17"/>
    </row>
    <row r="44" spans="2:16" s="1" customFormat="1" x14ac:dyDescent="0.25">
      <c r="F44" s="3"/>
      <c r="G44" s="11"/>
      <c r="H44" s="11"/>
      <c r="I44" s="11"/>
      <c r="J44" s="11"/>
      <c r="K44" s="16"/>
    </row>
    <row r="45" spans="2:16" s="1" customFormat="1" x14ac:dyDescent="0.25">
      <c r="F45" s="3"/>
      <c r="G45" s="32"/>
      <c r="H45" s="32"/>
      <c r="I45" s="32"/>
      <c r="J45" s="32"/>
      <c r="K45" s="16"/>
    </row>
    <row r="46" spans="2:16" s="1" customFormat="1" x14ac:dyDescent="0.25">
      <c r="F46" s="3"/>
      <c r="G46" s="8"/>
      <c r="H46" s="8"/>
      <c r="I46" s="8"/>
      <c r="J46" s="8"/>
      <c r="K46" s="16"/>
    </row>
    <row r="47" spans="2:16" x14ac:dyDescent="0.25">
      <c r="F47" s="3"/>
      <c r="G47" s="11"/>
      <c r="H47" s="11"/>
      <c r="I47" s="11"/>
      <c r="J47" s="11"/>
      <c r="K47" s="18"/>
    </row>
    <row r="48" spans="2:16" x14ac:dyDescent="0.25">
      <c r="G48" s="18"/>
      <c r="H48" s="18"/>
      <c r="I48" s="18"/>
      <c r="J48" s="18"/>
      <c r="K48" s="18"/>
    </row>
    <row r="49" spans="7:11" x14ac:dyDescent="0.25">
      <c r="G49" s="18"/>
      <c r="H49" s="18"/>
      <c r="I49" s="18"/>
      <c r="J49" s="18"/>
      <c r="K49" s="18"/>
    </row>
    <row r="50" spans="7:11" x14ac:dyDescent="0.25">
      <c r="G50" s="18"/>
      <c r="H50" s="18"/>
      <c r="I50" s="18"/>
      <c r="J50" s="18"/>
      <c r="K50" s="18"/>
    </row>
  </sheetData>
  <mergeCells count="36">
    <mergeCell ref="D1:E1"/>
    <mergeCell ref="J1:K1"/>
    <mergeCell ref="L7:P15"/>
    <mergeCell ref="L17:P25"/>
    <mergeCell ref="L27:P36"/>
    <mergeCell ref="B1:C1"/>
    <mergeCell ref="F1:G1"/>
    <mergeCell ref="H1:I1"/>
    <mergeCell ref="L26:P26"/>
    <mergeCell ref="L16:P16"/>
    <mergeCell ref="L4:P4"/>
    <mergeCell ref="L5:P5"/>
    <mergeCell ref="L6:P6"/>
    <mergeCell ref="C7:D7"/>
    <mergeCell ref="B4:D4"/>
    <mergeCell ref="C6:D6"/>
    <mergeCell ref="C5:D5"/>
    <mergeCell ref="F4:H4"/>
    <mergeCell ref="G6:H6"/>
    <mergeCell ref="G5:H5"/>
    <mergeCell ref="B21:D21"/>
    <mergeCell ref="B11:D11"/>
    <mergeCell ref="B30:D30"/>
    <mergeCell ref="B10:E10"/>
    <mergeCell ref="B34:E34"/>
    <mergeCell ref="B17:D17"/>
    <mergeCell ref="B27:D27"/>
    <mergeCell ref="G10:J10"/>
    <mergeCell ref="G11:I11"/>
    <mergeCell ref="G21:I21"/>
    <mergeCell ref="G41:I41"/>
    <mergeCell ref="G45:J45"/>
    <mergeCell ref="G17:I17"/>
    <mergeCell ref="G27:I27"/>
    <mergeCell ref="G30:I30"/>
    <mergeCell ref="G34:J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Thermal Expansion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Cutright</dc:creator>
  <cp:lastModifiedBy>Charity Anne Fischer</cp:lastModifiedBy>
  <dcterms:created xsi:type="dcterms:W3CDTF">2018-04-22T22:09:34Z</dcterms:created>
  <dcterms:modified xsi:type="dcterms:W3CDTF">2018-12-04T23:04:07Z</dcterms:modified>
</cp:coreProperties>
</file>